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CAC6DB20-BA72-4444-AB23-197D7DCC2775}" xr6:coauthVersionLast="40" xr6:coauthVersionMax="40" xr10:uidLastSave="{00000000-0000-0000-0000-000000000000}"/>
  <bookViews>
    <workbookView xWindow="0" yWindow="0" windowWidth="19200" windowHeight="6940" xr2:uid="{00000000-000D-0000-FFFF-FFFF00000000}"/>
  </bookViews>
  <sheets>
    <sheet name="PLANO DE VIAG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J5" i="1"/>
  <c r="H18" i="1"/>
  <c r="H17" i="1"/>
  <c r="H13" i="1" l="1"/>
  <c r="H11" i="1"/>
  <c r="H14" i="1"/>
  <c r="H16" i="1"/>
  <c r="P9" i="1" s="1"/>
  <c r="H20" i="1"/>
  <c r="H21" i="1"/>
  <c r="H22" i="1"/>
  <c r="H7" i="1"/>
  <c r="P5" i="1" s="1"/>
  <c r="P11" i="1" l="1"/>
  <c r="P7" i="1"/>
  <c r="J8" i="1" l="1"/>
  <c r="J11" i="1" l="1"/>
  <c r="N9" i="1"/>
  <c r="N5" i="1"/>
  <c r="N11" i="1"/>
  <c r="N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rafaemilca</author>
  </authors>
  <commentList>
    <comment ref="C5" authorId="0" shapeId="0" xr:uid="{4B9102DE-55B6-484D-A718-78B859C1782E}">
      <text>
        <r>
          <rPr>
            <b/>
            <sz val="9"/>
            <color indexed="81"/>
            <rFont val="Segoe UI"/>
            <family val="2"/>
          </rPr>
          <t>Inserir valor disponível para viagem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6" authorId="0" shapeId="0" xr:uid="{4CD97B7F-169C-4E12-A581-BC82B61BE4A6}">
      <text>
        <r>
          <rPr>
            <b/>
            <sz val="9"/>
            <color indexed="81"/>
            <rFont val="Segoe UI"/>
            <family val="2"/>
          </rPr>
          <t>Não preencher essa coluna, pois contém fórumlas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<sst xmlns="http://schemas.openxmlformats.org/spreadsheetml/2006/main" count="39" uniqueCount="34">
  <si>
    <t>  Total</t>
  </si>
  <si>
    <t>Alimentação</t>
  </si>
  <si>
    <t>Presentes</t>
  </si>
  <si>
    <t>Serviços Adicionais</t>
  </si>
  <si>
    <t>Outros</t>
  </si>
  <si>
    <t>Orçamento disponível</t>
  </si>
  <si>
    <t>Passagem (Ida/Volta)</t>
  </si>
  <si>
    <t>Passagens Pontos (Milhas)</t>
  </si>
  <si>
    <t>Aluguel de Carro (Diária)</t>
  </si>
  <si>
    <t>Combustível/ estacionamento</t>
  </si>
  <si>
    <t>Valor Unitátio</t>
  </si>
  <si>
    <t>Qtd</t>
  </si>
  <si>
    <t>Hospedagem</t>
  </si>
  <si>
    <t>Diária</t>
  </si>
  <si>
    <t>Transporte</t>
  </si>
  <si>
    <t>Almoço (por dia)</t>
  </si>
  <si>
    <t>Lanches (por dia)</t>
  </si>
  <si>
    <t>Jantar (por dia)</t>
  </si>
  <si>
    <t>Passeios</t>
  </si>
  <si>
    <t>Táxi/Uber (Aeroporto/Hotel)</t>
  </si>
  <si>
    <t>Orçamento</t>
  </si>
  <si>
    <t>Tipo</t>
  </si>
  <si>
    <t>Percentual</t>
  </si>
  <si>
    <t>Valor R$</t>
  </si>
  <si>
    <t>Despesas</t>
  </si>
  <si>
    <t>Diferença</t>
  </si>
  <si>
    <t>Origem</t>
  </si>
  <si>
    <t>Destino</t>
  </si>
  <si>
    <t>Ida</t>
  </si>
  <si>
    <t>Volta</t>
  </si>
  <si>
    <t xml:space="preserve">São Paulo </t>
  </si>
  <si>
    <t>Curitiba</t>
  </si>
  <si>
    <t>DISTRIBUIÇÃO DAS DESPESAS</t>
  </si>
  <si>
    <t>PLANJEADOR DE VIAGENS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</si>
</sst>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164" formatCode="_(&quot;$&quot;* #,##0.00_);_(&quot;$&quot;* \(#,##0.00\);_(&quot;$&quot;* &quot;-&quot;??_);_(@_)"/>
    <numFmt numFmtId="165" formatCode="_(&quot;R$&quot;* #,##0.00_);_(&quot;R$&quot;* \(#,##0.00\);_(&quot;R$&quot;* &quot;-&quot;??_);_(@_)"/>
    <numFmt numFmtId="166" formatCode="_-[$R$-416]\ * #,##0_-;\-[$R$-416]\ * #,##0_-;_-[$R$-416]\ * &quot;-&quot;??_-;_-@_-"/>
    <numFmt numFmtId="167" formatCode="_-&quot;R$&quot;\ * #,##0_-;\-&quot;R$&quot;\ * #,##0_-;_-&quot;R$&quot;\ * &quot;-&quot;??_-;_-@_-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Arial"/>
      <family val="2"/>
    </font>
    <font>
      <sz val="10"/>
      <color theme="3"/>
      <name val="Arial"/>
      <family val="2"/>
    </font>
    <font>
      <sz val="10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8"/>
      <color theme="1"/>
      <name val="Comic Sans MS"/>
      <family val="4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 style="medium">
        <color indexed="64"/>
      </right>
      <top/>
      <bottom style="hair">
        <color indexed="22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hair">
        <color theme="0" tint="-4.9989318521683403E-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/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70C0"/>
      </left>
      <right style="hair">
        <color rgb="FF0070C0"/>
      </right>
      <top style="medium">
        <color indexed="64"/>
      </top>
      <bottom style="hair">
        <color indexed="22"/>
      </bottom>
      <diagonal/>
    </border>
    <border>
      <left style="hair">
        <color rgb="FF0070C0"/>
      </left>
      <right style="hair">
        <color rgb="FF0070C0"/>
      </right>
      <top/>
      <bottom style="hair">
        <color indexed="22"/>
      </bottom>
      <diagonal/>
    </border>
    <border>
      <left style="hair">
        <color rgb="FF0070C0"/>
      </left>
      <right style="hair">
        <color rgb="FF0070C0"/>
      </right>
      <top style="hair">
        <color indexed="22"/>
      </top>
      <bottom style="thin">
        <color indexed="64"/>
      </bottom>
      <diagonal/>
    </border>
    <border>
      <left style="hair">
        <color rgb="FF0070C0"/>
      </left>
      <right style="hair">
        <color rgb="FF0070C0"/>
      </right>
      <top/>
      <bottom/>
      <diagonal/>
    </border>
    <border>
      <left style="hair">
        <color rgb="FF0070C0"/>
      </left>
      <right style="hair">
        <color rgb="FF0070C0"/>
      </right>
      <top style="thin">
        <color indexed="64"/>
      </top>
      <bottom style="hair">
        <color indexed="22"/>
      </bottom>
      <diagonal/>
    </border>
    <border>
      <left style="hair">
        <color rgb="FF0070C0"/>
      </left>
      <right style="hair">
        <color rgb="FF0070C0"/>
      </right>
      <top style="hair">
        <color indexed="22"/>
      </top>
      <bottom style="hair">
        <color indexed="22"/>
      </bottom>
      <diagonal/>
    </border>
    <border>
      <left style="hair">
        <color rgb="FF0070C0"/>
      </left>
      <right style="hair">
        <color rgb="FF0070C0"/>
      </right>
      <top style="hair">
        <color indexed="22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2" applyProtection="1">
      <protection locked="0"/>
    </xf>
    <xf numFmtId="0" fontId="0" fillId="0" borderId="0" xfId="0" applyBorder="1" applyAlignment="1"/>
    <xf numFmtId="0" fontId="3" fillId="0" borderId="4" xfId="2" applyFont="1" applyFill="1" applyBorder="1" applyProtection="1"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Protection="1">
      <protection locked="0"/>
    </xf>
    <xf numFmtId="0" fontId="4" fillId="0" borderId="10" xfId="2" applyFont="1" applyFill="1" applyBorder="1" applyProtection="1">
      <protection locked="0"/>
    </xf>
    <xf numFmtId="0" fontId="4" fillId="0" borderId="4" xfId="2" applyFont="1" applyFill="1" applyBorder="1" applyProtection="1">
      <protection locked="0"/>
    </xf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12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4" fillId="0" borderId="11" xfId="2" applyFont="1" applyFill="1" applyBorder="1" applyAlignment="1" applyProtection="1">
      <alignment horizontal="left" vertical="center"/>
      <protection locked="0"/>
    </xf>
    <xf numFmtId="0" fontId="4" fillId="0" borderId="8" xfId="2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4" fillId="0" borderId="14" xfId="2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 applyProtection="1">
      <alignment horizontal="left" vertical="center"/>
      <protection locked="0"/>
    </xf>
    <xf numFmtId="0" fontId="4" fillId="0" borderId="16" xfId="2" applyFont="1" applyFill="1" applyBorder="1" applyAlignment="1" applyProtection="1">
      <alignment horizontal="left" vertical="center"/>
      <protection locked="0"/>
    </xf>
    <xf numFmtId="165" fontId="4" fillId="0" borderId="0" xfId="1" applyNumberFormat="1" applyFont="1" applyFill="1" applyBorder="1" applyProtection="1">
      <protection locked="0"/>
    </xf>
    <xf numFmtId="0" fontId="3" fillId="0" borderId="4" xfId="2" applyFont="1" applyFill="1" applyBorder="1" applyAlignment="1" applyProtection="1">
      <alignment horizontal="center" vertical="center"/>
      <protection locked="0"/>
    </xf>
    <xf numFmtId="0" fontId="3" fillId="0" borderId="2" xfId="2" applyFont="1" applyFill="1" applyBorder="1" applyAlignment="1" applyProtection="1">
      <alignment horizontal="center" vertical="center"/>
      <protection locked="0"/>
    </xf>
    <xf numFmtId="0" fontId="3" fillId="0" borderId="13" xfId="2" applyFont="1" applyFill="1" applyBorder="1" applyAlignment="1" applyProtection="1">
      <alignment horizontal="center" vertical="center"/>
      <protection locked="0"/>
    </xf>
    <xf numFmtId="0" fontId="3" fillId="0" borderId="17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22" xfId="0" applyFont="1" applyFill="1" applyBorder="1"/>
    <xf numFmtId="9" fontId="8" fillId="0" borderId="24" xfId="4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/>
    </xf>
    <xf numFmtId="0" fontId="3" fillId="0" borderId="5" xfId="2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166" fontId="11" fillId="5" borderId="21" xfId="0" applyNumberFormat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66" fontId="11" fillId="4" borderId="21" xfId="0" applyNumberFormat="1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166" fontId="11" fillId="6" borderId="21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7" fontId="8" fillId="0" borderId="22" xfId="3" applyNumberFormat="1" applyFont="1" applyFill="1" applyBorder="1" applyAlignment="1">
      <alignment horizontal="right"/>
    </xf>
    <xf numFmtId="168" fontId="8" fillId="0" borderId="22" xfId="0" applyNumberFormat="1" applyFont="1" applyFill="1" applyBorder="1" applyAlignment="1">
      <alignment horizontal="right"/>
    </xf>
    <xf numFmtId="0" fontId="9" fillId="5" borderId="27" xfId="0" applyFont="1" applyFill="1" applyBorder="1" applyAlignment="1">
      <alignment horizontal="right"/>
    </xf>
    <xf numFmtId="0" fontId="10" fillId="5" borderId="2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right"/>
    </xf>
    <xf numFmtId="0" fontId="9" fillId="5" borderId="30" xfId="0" applyFont="1" applyFill="1" applyBorder="1" applyAlignment="1">
      <alignment horizontal="right"/>
    </xf>
    <xf numFmtId="14" fontId="10" fillId="5" borderId="31" xfId="0" applyNumberFormat="1" applyFont="1" applyFill="1" applyBorder="1" applyAlignment="1">
      <alignment horizontal="center"/>
    </xf>
    <xf numFmtId="0" fontId="9" fillId="5" borderId="31" xfId="0" applyFont="1" applyFill="1" applyBorder="1" applyAlignment="1">
      <alignment horizontal="right"/>
    </xf>
    <xf numFmtId="0" fontId="3" fillId="0" borderId="33" xfId="2" applyFont="1" applyFill="1" applyBorder="1" applyProtection="1">
      <protection locked="0"/>
    </xf>
    <xf numFmtId="165" fontId="5" fillId="2" borderId="34" xfId="1" applyNumberFormat="1" applyFont="1" applyFill="1" applyBorder="1" applyAlignment="1" applyProtection="1">
      <alignment horizontal="left"/>
      <protection locked="0"/>
    </xf>
    <xf numFmtId="0" fontId="12" fillId="0" borderId="10" xfId="2" applyFont="1" applyFill="1" applyBorder="1" applyAlignment="1" applyProtection="1">
      <alignment horizontal="center"/>
      <protection locked="0"/>
    </xf>
    <xf numFmtId="164" fontId="12" fillId="0" borderId="0" xfId="1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/>
      <protection locked="0"/>
    </xf>
    <xf numFmtId="165" fontId="4" fillId="3" borderId="25" xfId="1" applyNumberFormat="1" applyFont="1" applyFill="1" applyBorder="1" applyProtection="1"/>
    <xf numFmtId="165" fontId="4" fillId="3" borderId="26" xfId="1" applyNumberFormat="1" applyFont="1" applyFill="1" applyBorder="1" applyProtection="1"/>
    <xf numFmtId="165" fontId="4" fillId="3" borderId="9" xfId="1" applyNumberFormat="1" applyFont="1" applyFill="1" applyBorder="1" applyProtection="1"/>
    <xf numFmtId="165" fontId="4" fillId="3" borderId="15" xfId="1" applyNumberFormat="1" applyFont="1" applyFill="1" applyBorder="1" applyProtection="1"/>
    <xf numFmtId="165" fontId="4" fillId="3" borderId="10" xfId="1" applyNumberFormat="1" applyFont="1" applyFill="1" applyBorder="1" applyProtection="1"/>
    <xf numFmtId="165" fontId="4" fillId="3" borderId="18" xfId="1" applyNumberFormat="1" applyFont="1" applyFill="1" applyBorder="1" applyProtection="1"/>
    <xf numFmtId="165" fontId="4" fillId="3" borderId="7" xfId="1" applyNumberFormat="1" applyFont="1" applyFill="1" applyBorder="1" applyProtection="1"/>
    <xf numFmtId="165" fontId="4" fillId="0" borderId="35" xfId="1" applyNumberFormat="1" applyFont="1" applyFill="1" applyBorder="1" applyProtection="1">
      <protection locked="0"/>
    </xf>
    <xf numFmtId="165" fontId="4" fillId="0" borderId="36" xfId="1" applyNumberFormat="1" applyFont="1" applyFill="1" applyBorder="1" applyProtection="1">
      <protection locked="0"/>
    </xf>
    <xf numFmtId="165" fontId="4" fillId="0" borderId="37" xfId="1" applyNumberFormat="1" applyFont="1" applyFill="1" applyBorder="1" applyProtection="1">
      <protection locked="0"/>
    </xf>
    <xf numFmtId="165" fontId="4" fillId="0" borderId="38" xfId="1" applyNumberFormat="1" applyFont="1" applyFill="1" applyBorder="1" applyProtection="1">
      <protection locked="0"/>
    </xf>
    <xf numFmtId="165" fontId="4" fillId="0" borderId="39" xfId="1" applyNumberFormat="1" applyFont="1" applyFill="1" applyBorder="1" applyProtection="1">
      <protection locked="0"/>
    </xf>
    <xf numFmtId="165" fontId="4" fillId="0" borderId="40" xfId="1" applyNumberFormat="1" applyFont="1" applyFill="1" applyBorder="1" applyProtection="1">
      <protection locked="0"/>
    </xf>
    <xf numFmtId="165" fontId="4" fillId="0" borderId="41" xfId="1" applyNumberFormat="1" applyFont="1" applyFill="1" applyBorder="1" applyProtection="1">
      <protection locked="0"/>
    </xf>
    <xf numFmtId="165" fontId="4" fillId="0" borderId="3" xfId="1" applyNumberFormat="1" applyFont="1" applyFill="1" applyBorder="1" applyProtection="1">
      <protection locked="0"/>
    </xf>
    <xf numFmtId="165" fontId="4" fillId="0" borderId="19" xfId="1" applyNumberFormat="1" applyFont="1" applyFill="1" applyBorder="1" applyProtection="1">
      <protection locked="0"/>
    </xf>
    <xf numFmtId="165" fontId="4" fillId="0" borderId="42" xfId="1" applyNumberFormat="1" applyFont="1" applyFill="1" applyBorder="1" applyProtection="1">
      <protection locked="0"/>
    </xf>
    <xf numFmtId="165" fontId="4" fillId="0" borderId="6" xfId="1" applyNumberFormat="1" applyFont="1" applyFill="1" applyBorder="1" applyProtection="1">
      <protection locked="0"/>
    </xf>
    <xf numFmtId="0" fontId="4" fillId="0" borderId="19" xfId="2" applyFont="1" applyFill="1" applyBorder="1" applyAlignment="1" applyProtection="1">
      <alignment horizontal="center"/>
      <protection locked="0"/>
    </xf>
    <xf numFmtId="0" fontId="4" fillId="0" borderId="42" xfId="2" applyFont="1" applyFill="1" applyBorder="1" applyAlignment="1" applyProtection="1">
      <alignment horizontal="center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35" xfId="2" applyFont="1" applyFill="1" applyBorder="1" applyAlignment="1" applyProtection="1">
      <alignment horizontal="center"/>
      <protection locked="0"/>
    </xf>
    <xf numFmtId="0" fontId="4" fillId="0" borderId="36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38" xfId="2" applyFont="1" applyFill="1" applyBorder="1" applyAlignment="1" applyProtection="1">
      <alignment horizontal="center"/>
      <protection locked="0"/>
    </xf>
    <xf numFmtId="0" fontId="4" fillId="0" borderId="39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center"/>
      <protection locked="0"/>
    </xf>
    <xf numFmtId="14" fontId="10" fillId="5" borderId="31" xfId="0" applyNumberFormat="1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</cellXfs>
  <cellStyles count="5">
    <cellStyle name="Moeda" xfId="3" builtinId="4"/>
    <cellStyle name="Moeda 2" xfId="1" xr:uid="{00000000-0005-0000-0000-000000000000}"/>
    <cellStyle name="Normal" xfId="0" builtinId="0"/>
    <cellStyle name="Normal 2" xfId="2" xr:uid="{00000000-0005-0000-0000-000002000000}"/>
    <cellStyle name="Porcentagem" xfId="4" builtinId="5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</xdr:row>
      <xdr:rowOff>66675</xdr:rowOff>
    </xdr:from>
    <xdr:to>
      <xdr:col>16</xdr:col>
      <xdr:colOff>304800</xdr:colOff>
      <xdr:row>12</xdr:row>
      <xdr:rowOff>133350</xdr:rowOff>
    </xdr:to>
    <xdr:sp macro="" textlink="">
      <xdr:nvSpPr>
        <xdr:cNvPr id="3" name="Retângulo: Cantos Diagonais Recortados 2">
          <a:extLst>
            <a:ext uri="{FF2B5EF4-FFF2-40B4-BE49-F238E27FC236}">
              <a16:creationId xmlns:a16="http://schemas.microsoft.com/office/drawing/2014/main" id="{3FA2B9DA-2BDC-452A-8B20-47418EFAA3B6}"/>
            </a:ext>
          </a:extLst>
        </xdr:cNvPr>
        <xdr:cNvSpPr/>
      </xdr:nvSpPr>
      <xdr:spPr>
        <a:xfrm>
          <a:off x="6734175" y="638175"/>
          <a:ext cx="3981450" cy="2066925"/>
        </a:xfrm>
        <a:prstGeom prst="snip2Diag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28575</xdr:colOff>
      <xdr:row>15</xdr:row>
      <xdr:rowOff>123824</xdr:rowOff>
    </xdr:from>
    <xdr:to>
      <xdr:col>15</xdr:col>
      <xdr:colOff>657225</xdr:colOff>
      <xdr:row>20</xdr:row>
      <xdr:rowOff>28574</xdr:rowOff>
    </xdr:to>
    <xdr:sp macro="" textlink="">
      <xdr:nvSpPr>
        <xdr:cNvPr id="6" name="Ondulado Duplo 5">
          <a:extLst>
            <a:ext uri="{FF2B5EF4-FFF2-40B4-BE49-F238E27FC236}">
              <a16:creationId xmlns:a16="http://schemas.microsoft.com/office/drawing/2014/main" id="{E27025CD-39DD-4642-94FA-0A84E42BD7DA}"/>
            </a:ext>
          </a:extLst>
        </xdr:cNvPr>
        <xdr:cNvSpPr/>
      </xdr:nvSpPr>
      <xdr:spPr>
        <a:xfrm>
          <a:off x="7724775" y="3200399"/>
          <a:ext cx="2552700" cy="771525"/>
        </a:xfrm>
        <a:prstGeom prst="doubleWav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TODOS OS CAMPOS SÃO FÓRUMLAS, NÃO PRECISA PREENHCHER NADA AQUI.</a:t>
          </a:r>
        </a:p>
      </xdr:txBody>
    </xdr:sp>
    <xdr:clientData/>
  </xdr:twoCellAnchor>
  <xdr:twoCellAnchor>
    <xdr:from>
      <xdr:col>12</xdr:col>
      <xdr:colOff>61913</xdr:colOff>
      <xdr:row>12</xdr:row>
      <xdr:rowOff>133350</xdr:rowOff>
    </xdr:from>
    <xdr:to>
      <xdr:col>13</xdr:col>
      <xdr:colOff>180975</xdr:colOff>
      <xdr:row>15</xdr:row>
      <xdr:rowOff>114300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14F88283-B6C4-427A-AD0D-3F8ED3C0083B}"/>
            </a:ext>
          </a:extLst>
        </xdr:cNvPr>
        <xdr:cNvCxnSpPr>
          <a:endCxn id="3" idx="1"/>
        </xdr:cNvCxnSpPr>
      </xdr:nvCxnSpPr>
      <xdr:spPr>
        <a:xfrm flipH="1" flipV="1">
          <a:off x="8691563" y="2724150"/>
          <a:ext cx="261937" cy="4667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workbookViewId="0">
      <selection activeCell="E5" sqref="E5"/>
    </sheetView>
  </sheetViews>
  <sheetFormatPr defaultRowHeight="14.5" x14ac:dyDescent="0.35"/>
  <cols>
    <col min="1" max="1" width="2.54296875" customWidth="1"/>
    <col min="2" max="2" width="25.1796875" customWidth="1"/>
    <col min="3" max="3" width="24.81640625" customWidth="1"/>
    <col min="4" max="4" width="17.81640625" customWidth="1"/>
    <col min="5" max="5" width="3" style="13" customWidth="1"/>
    <col min="6" max="6" width="3.54296875" customWidth="1"/>
    <col min="7" max="7" width="3" style="13" customWidth="1"/>
    <col min="8" max="8" width="15.1796875" customWidth="1"/>
    <col min="9" max="9" width="8.1796875" customWidth="1"/>
    <col min="10" max="10" width="12.1796875" bestFit="1" customWidth="1"/>
    <col min="11" max="11" width="2.1796875" customWidth="1"/>
    <col min="12" max="12" width="11.81640625" bestFit="1" customWidth="1"/>
    <col min="13" max="13" width="2.1796875" customWidth="1"/>
    <col min="14" max="14" width="10.54296875" customWidth="1"/>
    <col min="15" max="15" width="2.1796875" customWidth="1"/>
    <col min="16" max="16" width="10.81640625" bestFit="1" customWidth="1"/>
  </cols>
  <sheetData>
    <row r="1" spans="1:16" ht="45" customHeight="1" x14ac:dyDescent="0.35">
      <c r="B1" s="83" t="s">
        <v>33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</row>
    <row r="2" spans="1:16" ht="9.75" customHeight="1" thickBot="1" x14ac:dyDescent="0.4"/>
    <row r="3" spans="1:16" ht="15" thickBot="1" x14ac:dyDescent="0.4">
      <c r="B3" s="38" t="s">
        <v>26</v>
      </c>
      <c r="C3" s="39" t="s">
        <v>30</v>
      </c>
      <c r="D3" s="40" t="s">
        <v>27</v>
      </c>
      <c r="E3" s="81" t="s">
        <v>31</v>
      </c>
      <c r="F3" s="81"/>
      <c r="G3" s="81"/>
      <c r="H3" s="82"/>
      <c r="J3" s="80" t="s">
        <v>32</v>
      </c>
      <c r="K3" s="80"/>
      <c r="L3" s="80"/>
      <c r="M3" s="80"/>
      <c r="N3" s="80"/>
      <c r="O3" s="80"/>
      <c r="P3" s="80"/>
    </row>
    <row r="4" spans="1:16" x14ac:dyDescent="0.35">
      <c r="A4" s="1"/>
      <c r="B4" s="41" t="s">
        <v>28</v>
      </c>
      <c r="C4" s="42">
        <v>43506</v>
      </c>
      <c r="D4" s="43" t="s">
        <v>29</v>
      </c>
      <c r="E4" s="77">
        <v>43513</v>
      </c>
      <c r="F4" s="78"/>
      <c r="G4" s="78"/>
      <c r="H4" s="79"/>
      <c r="J4" s="28" t="s">
        <v>20</v>
      </c>
      <c r="K4" s="22"/>
      <c r="L4" s="34" t="s">
        <v>21</v>
      </c>
      <c r="M4" s="35"/>
      <c r="N4" s="34" t="s">
        <v>22</v>
      </c>
      <c r="O4" s="35"/>
      <c r="P4" s="34" t="s">
        <v>23</v>
      </c>
    </row>
    <row r="5" spans="1:16" ht="16" thickBot="1" x14ac:dyDescent="0.4">
      <c r="A5" s="1"/>
      <c r="B5" s="44" t="s">
        <v>5</v>
      </c>
      <c r="C5" s="45">
        <v>7500</v>
      </c>
      <c r="D5" s="4"/>
      <c r="E5" s="4"/>
      <c r="F5" s="4"/>
      <c r="G5" s="4"/>
      <c r="H5" s="6"/>
      <c r="J5" s="29">
        <f>C5</f>
        <v>7500</v>
      </c>
      <c r="K5" s="22"/>
      <c r="L5" s="24" t="s">
        <v>14</v>
      </c>
      <c r="M5" s="35"/>
      <c r="N5" s="25">
        <f>P5/J8</f>
        <v>0.31598513011152418</v>
      </c>
      <c r="O5" s="35"/>
      <c r="P5" s="36">
        <f>SUM(H7:H11)</f>
        <v>1700</v>
      </c>
    </row>
    <row r="6" spans="1:16" ht="15.75" customHeight="1" thickBot="1" x14ac:dyDescent="0.4">
      <c r="A6" s="1"/>
      <c r="B6" s="7"/>
      <c r="C6" s="5"/>
      <c r="D6" s="47" t="s">
        <v>10</v>
      </c>
      <c r="E6" s="47"/>
      <c r="F6" s="48" t="s">
        <v>11</v>
      </c>
      <c r="G6" s="48"/>
      <c r="H6" s="46" t="s">
        <v>0</v>
      </c>
      <c r="J6" s="23"/>
      <c r="K6" s="22"/>
      <c r="L6" s="24"/>
      <c r="M6" s="35"/>
      <c r="N6" s="24"/>
      <c r="O6" s="35"/>
      <c r="P6" s="37"/>
    </row>
    <row r="7" spans="1:16" ht="15.75" customHeight="1" x14ac:dyDescent="0.35">
      <c r="A7" s="1"/>
      <c r="B7" s="19" t="s">
        <v>14</v>
      </c>
      <c r="C7" s="9" t="s">
        <v>6</v>
      </c>
      <c r="D7" s="56">
        <v>500</v>
      </c>
      <c r="E7" s="63"/>
      <c r="F7" s="70">
        <v>2</v>
      </c>
      <c r="G7" s="8"/>
      <c r="H7" s="49">
        <f>(D7*F7)</f>
        <v>1000</v>
      </c>
      <c r="J7" s="30" t="s">
        <v>24</v>
      </c>
      <c r="K7" s="22"/>
      <c r="L7" s="24" t="s">
        <v>12</v>
      </c>
      <c r="M7" s="35"/>
      <c r="N7" s="25">
        <f>P7/J8</f>
        <v>0.18587360594795538</v>
      </c>
      <c r="O7" s="35"/>
      <c r="P7" s="36">
        <f>SUM(H13:H14)</f>
        <v>1000</v>
      </c>
    </row>
    <row r="8" spans="1:16" ht="15.75" customHeight="1" thickBot="1" x14ac:dyDescent="0.4">
      <c r="A8" s="1"/>
      <c r="B8" s="18"/>
      <c r="C8" s="12" t="s">
        <v>7</v>
      </c>
      <c r="D8" s="57">
        <v>350</v>
      </c>
      <c r="E8" s="17"/>
      <c r="F8" s="71">
        <v>2</v>
      </c>
      <c r="G8" s="4"/>
      <c r="H8" s="50">
        <f t="shared" ref="H8:H10" si="0">(D8*F8)</f>
        <v>700</v>
      </c>
      <c r="J8" s="31">
        <f>P5+P7+P9+P11</f>
        <v>5380</v>
      </c>
      <c r="K8" s="22"/>
      <c r="L8" s="24"/>
      <c r="M8" s="35"/>
      <c r="N8" s="26"/>
      <c r="O8" s="35"/>
      <c r="P8" s="37"/>
    </row>
    <row r="9" spans="1:16" ht="15.75" customHeight="1" thickBot="1" x14ac:dyDescent="0.4">
      <c r="A9" s="1"/>
      <c r="B9" s="18"/>
      <c r="C9" s="12" t="s">
        <v>19</v>
      </c>
      <c r="D9" s="57"/>
      <c r="E9" s="17"/>
      <c r="F9" s="71"/>
      <c r="G9" s="4"/>
      <c r="H9" s="50">
        <f t="shared" si="0"/>
        <v>0</v>
      </c>
      <c r="J9" s="23"/>
      <c r="K9" s="22"/>
      <c r="L9" s="24" t="s">
        <v>1</v>
      </c>
      <c r="M9" s="35"/>
      <c r="N9" s="25">
        <f>P9/J8</f>
        <v>0.29739776951672864</v>
      </c>
      <c r="O9" s="35"/>
      <c r="P9" s="36">
        <f>SUM(H16:H18)</f>
        <v>1600</v>
      </c>
    </row>
    <row r="10" spans="1:16" ht="15.75" customHeight="1" x14ac:dyDescent="0.35">
      <c r="A10" s="1"/>
      <c r="B10" s="18"/>
      <c r="C10" s="12" t="s">
        <v>8</v>
      </c>
      <c r="D10" s="57"/>
      <c r="E10" s="17"/>
      <c r="F10" s="71"/>
      <c r="G10" s="4"/>
      <c r="H10" s="51">
        <f t="shared" si="0"/>
        <v>0</v>
      </c>
      <c r="J10" s="32" t="s">
        <v>25</v>
      </c>
      <c r="K10" s="22"/>
      <c r="L10" s="24"/>
      <c r="M10" s="35"/>
      <c r="N10" s="26"/>
      <c r="O10" s="35"/>
      <c r="P10" s="37"/>
    </row>
    <row r="11" spans="1:16" ht="15.75" customHeight="1" thickBot="1" x14ac:dyDescent="0.4">
      <c r="A11" s="1"/>
      <c r="B11" s="20"/>
      <c r="C11" s="14" t="s">
        <v>9</v>
      </c>
      <c r="D11" s="58">
        <v>0</v>
      </c>
      <c r="E11" s="64"/>
      <c r="F11" s="72">
        <v>0</v>
      </c>
      <c r="G11" s="67"/>
      <c r="H11" s="52">
        <f>(D11*F11)</f>
        <v>0</v>
      </c>
      <c r="J11" s="33">
        <f>J5-J8</f>
        <v>2120</v>
      </c>
      <c r="K11" s="22"/>
      <c r="L11" s="24" t="s">
        <v>4</v>
      </c>
      <c r="M11" s="35"/>
      <c r="N11" s="25">
        <f>P11/J8</f>
        <v>0.20074349442379183</v>
      </c>
      <c r="O11" s="35"/>
      <c r="P11" s="36">
        <f>SUM(H20:H22)</f>
        <v>1080</v>
      </c>
    </row>
    <row r="12" spans="1:16" ht="7.5" customHeight="1" x14ac:dyDescent="0.35">
      <c r="A12" s="1"/>
      <c r="B12" s="3"/>
      <c r="C12" s="15"/>
      <c r="D12" s="59"/>
      <c r="E12" s="17"/>
      <c r="F12" s="73"/>
      <c r="G12" s="4"/>
      <c r="H12" s="53"/>
    </row>
    <row r="13" spans="1:16" ht="15" customHeight="1" x14ac:dyDescent="0.35">
      <c r="A13" s="1"/>
      <c r="B13" s="21" t="s">
        <v>12</v>
      </c>
      <c r="C13" s="16" t="s">
        <v>13</v>
      </c>
      <c r="D13" s="60">
        <v>250</v>
      </c>
      <c r="E13" s="65"/>
      <c r="F13" s="74">
        <v>4</v>
      </c>
      <c r="G13" s="68"/>
      <c r="H13" s="54">
        <f>(D13*F13)</f>
        <v>1000</v>
      </c>
    </row>
    <row r="14" spans="1:16" ht="15.75" customHeight="1" x14ac:dyDescent="0.35">
      <c r="A14" s="1"/>
      <c r="B14" s="20"/>
      <c r="C14" s="14" t="s">
        <v>3</v>
      </c>
      <c r="D14" s="58">
        <v>0</v>
      </c>
      <c r="E14" s="64"/>
      <c r="F14" s="72">
        <v>0</v>
      </c>
      <c r="G14" s="67"/>
      <c r="H14" s="52">
        <f>(D14*F14)</f>
        <v>0</v>
      </c>
      <c r="J14" s="2"/>
      <c r="K14" s="2"/>
      <c r="L14" s="2"/>
      <c r="M14" s="2"/>
      <c r="N14" s="2"/>
      <c r="O14" s="2"/>
      <c r="P14" s="2"/>
    </row>
    <row r="15" spans="1:16" ht="7.5" customHeight="1" x14ac:dyDescent="0.35">
      <c r="A15" s="1"/>
      <c r="B15" s="7"/>
      <c r="C15" s="15"/>
      <c r="D15" s="59"/>
      <c r="E15" s="17"/>
      <c r="F15" s="73"/>
      <c r="G15" s="4"/>
      <c r="H15" s="53"/>
      <c r="J15" s="2"/>
      <c r="K15" s="2"/>
      <c r="L15" s="2"/>
      <c r="M15" s="2"/>
      <c r="N15" s="2"/>
      <c r="O15" s="2"/>
      <c r="P15" s="2"/>
    </row>
    <row r="16" spans="1:16" ht="15" customHeight="1" x14ac:dyDescent="0.35">
      <c r="A16" s="1"/>
      <c r="B16" s="21" t="s">
        <v>1</v>
      </c>
      <c r="C16" s="16" t="s">
        <v>15</v>
      </c>
      <c r="D16" s="60">
        <v>150</v>
      </c>
      <c r="E16" s="65"/>
      <c r="F16" s="74">
        <v>4</v>
      </c>
      <c r="G16" s="68"/>
      <c r="H16" s="54">
        <f>(D16*F16)</f>
        <v>600</v>
      </c>
      <c r="J16" s="2"/>
      <c r="K16" s="2"/>
      <c r="L16" s="2"/>
      <c r="M16" s="2"/>
      <c r="N16" s="2"/>
      <c r="O16" s="2"/>
      <c r="P16" s="2"/>
    </row>
    <row r="17" spans="1:16" ht="15" customHeight="1" x14ac:dyDescent="0.35">
      <c r="A17" s="1"/>
      <c r="B17" s="18"/>
      <c r="C17" s="10" t="s">
        <v>16</v>
      </c>
      <c r="D17" s="61">
        <v>100</v>
      </c>
      <c r="E17" s="17"/>
      <c r="F17" s="75">
        <v>4</v>
      </c>
      <c r="G17" s="4"/>
      <c r="H17" s="51">
        <f>(D17*F17)</f>
        <v>400</v>
      </c>
      <c r="J17" s="2"/>
      <c r="K17" s="2"/>
      <c r="L17" s="2"/>
      <c r="M17" s="2"/>
      <c r="N17" s="2"/>
      <c r="O17" s="2"/>
      <c r="P17" s="2"/>
    </row>
    <row r="18" spans="1:16" ht="15.75" customHeight="1" x14ac:dyDescent="0.35">
      <c r="A18" s="1"/>
      <c r="B18" s="20"/>
      <c r="C18" s="14" t="s">
        <v>17</v>
      </c>
      <c r="D18" s="58">
        <v>150</v>
      </c>
      <c r="E18" s="64"/>
      <c r="F18" s="72">
        <v>4</v>
      </c>
      <c r="G18" s="67"/>
      <c r="H18" s="52">
        <f>(D18*F18)</f>
        <v>600</v>
      </c>
      <c r="J18" s="2"/>
      <c r="K18" s="2"/>
      <c r="L18" s="2"/>
      <c r="M18" s="2"/>
      <c r="N18" s="2"/>
      <c r="O18" s="2"/>
      <c r="P18" s="2"/>
    </row>
    <row r="19" spans="1:16" ht="7.5" customHeight="1" x14ac:dyDescent="0.35">
      <c r="A19" s="1"/>
      <c r="B19" s="3"/>
      <c r="C19" s="15"/>
      <c r="D19" s="59"/>
      <c r="E19" s="17"/>
      <c r="F19" s="73"/>
      <c r="G19" s="4"/>
      <c r="H19" s="53"/>
      <c r="J19" s="2"/>
      <c r="K19" s="2"/>
      <c r="L19" s="2"/>
      <c r="M19" s="2"/>
      <c r="N19" s="2"/>
      <c r="O19" s="2"/>
      <c r="P19" s="2"/>
    </row>
    <row r="20" spans="1:16" ht="15" customHeight="1" x14ac:dyDescent="0.35">
      <c r="A20" s="1"/>
      <c r="B20" s="21" t="s">
        <v>4</v>
      </c>
      <c r="C20" s="16" t="s">
        <v>18</v>
      </c>
      <c r="D20" s="60">
        <v>200</v>
      </c>
      <c r="E20" s="65"/>
      <c r="F20" s="74">
        <v>2</v>
      </c>
      <c r="G20" s="68"/>
      <c r="H20" s="54">
        <f>(D20*F20)</f>
        <v>400</v>
      </c>
      <c r="J20" s="2"/>
      <c r="K20" s="2"/>
      <c r="L20" s="2"/>
      <c r="M20" s="2"/>
      <c r="N20" s="2"/>
      <c r="O20" s="2"/>
      <c r="P20" s="2"/>
    </row>
    <row r="21" spans="1:16" ht="15" customHeight="1" x14ac:dyDescent="0.35">
      <c r="A21" s="1"/>
      <c r="B21" s="18"/>
      <c r="C21" s="10" t="s">
        <v>2</v>
      </c>
      <c r="D21" s="61">
        <v>380</v>
      </c>
      <c r="E21" s="17"/>
      <c r="F21" s="75">
        <v>1</v>
      </c>
      <c r="G21" s="4"/>
      <c r="H21" s="51">
        <f>(D21*F21)</f>
        <v>380</v>
      </c>
      <c r="J21" s="2"/>
      <c r="K21" s="2"/>
      <c r="L21" s="2"/>
      <c r="M21" s="2"/>
      <c r="N21" s="2"/>
      <c r="O21" s="2"/>
      <c r="P21" s="2"/>
    </row>
    <row r="22" spans="1:16" ht="15.75" customHeight="1" thickBot="1" x14ac:dyDescent="0.4">
      <c r="A22" s="1"/>
      <c r="B22" s="27"/>
      <c r="C22" s="11" t="s">
        <v>4</v>
      </c>
      <c r="D22" s="62">
        <v>300</v>
      </c>
      <c r="E22" s="66"/>
      <c r="F22" s="76">
        <v>1</v>
      </c>
      <c r="G22" s="69"/>
      <c r="H22" s="55">
        <f>(D22*F22)</f>
        <v>300</v>
      </c>
      <c r="J22" s="2"/>
      <c r="K22" s="2"/>
      <c r="L22" s="2"/>
      <c r="M22" s="2"/>
      <c r="N22" s="2"/>
      <c r="O22" s="2"/>
      <c r="P22" s="2"/>
    </row>
  </sheetData>
  <mergeCells count="4">
    <mergeCell ref="E4:H4"/>
    <mergeCell ref="J3:P3"/>
    <mergeCell ref="E3:H3"/>
    <mergeCell ref="B1:P1"/>
  </mergeCells>
  <conditionalFormatting sqref="N11 N9 N7 N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VIAGEM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sergi</cp:lastModifiedBy>
  <dcterms:created xsi:type="dcterms:W3CDTF">2016-03-06T22:51:57Z</dcterms:created>
  <dcterms:modified xsi:type="dcterms:W3CDTF">2019-01-04T15:46:11Z</dcterms:modified>
</cp:coreProperties>
</file>